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ΕΝΣΤΑΣΕΙΣ_2\ΑΝΑΜΟΡΦΩΜΕΝΟΙ_ΠΙΝΑΚΕΣ\"/>
    </mc:Choice>
  </mc:AlternateContent>
  <xr:revisionPtr revIDLastSave="0" documentId="13_ncr:1_{760E2727-29BA-4737-BC1A-94FFC5EBE150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υποψηφίων'!$B$4:$B$33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" i="3" l="1"/>
  <c r="S6" i="3"/>
  <c r="S5" i="3"/>
  <c r="S9" i="3"/>
  <c r="A6" i="3"/>
  <c r="A7" i="3"/>
  <c r="A8" i="3"/>
  <c r="A9" i="3"/>
  <c r="J9" i="3"/>
  <c r="S8" i="3"/>
  <c r="C9" i="3"/>
  <c r="J5" i="3"/>
  <c r="C5" i="3"/>
  <c r="J6" i="3"/>
  <c r="C6" i="3"/>
  <c r="J8" i="3"/>
  <c r="C8" i="3"/>
  <c r="J7" i="3"/>
  <c r="C7" i="3"/>
</calcChain>
</file>

<file path=xl/sharedStrings.xml><?xml version="1.0" encoding="utf-8"?>
<sst xmlns="http://schemas.openxmlformats.org/spreadsheetml/2006/main" count="27" uniqueCount="27">
  <si>
    <t>ΑΔΑΕ - Αρχή Διασφάλισης του Απορρήτου των Επικοινωνιών</t>
  </si>
  <si>
    <t>Ονοματεπώνυμο</t>
  </si>
  <si>
    <t xml:space="preserve">ΣΩΤΗΡΙΟΣ ΜΑΝΙΑΤΗΣ </t>
  </si>
  <si>
    <t>ΠΑΝΑΓΙΩΤΗΣ ΜΠΑΜΠΑΛΗΣ</t>
  </si>
  <si>
    <t>ΠΑΝΑΓΙΩΤΗΣ ΚΑΝΑΚΑΡΗΣ</t>
  </si>
  <si>
    <t>ΛΑΜΠΡΟΣ ΡΑΠΤΗΣ</t>
  </si>
  <si>
    <t>ΒΑΣΙΛΕΙΟΣ ΣΤΑΘΟΠΟΥΛΟΣ</t>
  </si>
  <si>
    <t>Α/Α</t>
  </si>
  <si>
    <t>1ο  Συναφές Μεταπτυχιακό</t>
  </si>
  <si>
    <t>Συναφές Διδακτορικό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</si>
  <si>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</si>
  <si>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</si>
  <si>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</si>
  <si>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</si>
  <si>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Πιστοποιημένη Επιμόρφωση</t>
  </si>
  <si>
    <t>Αναγνωρισμένος Χρόνος  Υπηρεσιας σε Ιδιωτικό Τομέα  (Μήνες)</t>
  </si>
  <si>
    <t>Πλεονάζων Χρόνος σε θέση ευθύνης</t>
  </si>
  <si>
    <t xml:space="preserve">1ος Βασικός </t>
  </si>
  <si>
    <t xml:space="preserve">Integrated Master </t>
  </si>
  <si>
    <t>Μήνες Υπηρεσίας σε  Διεύθυνση (Αναπλήρωση)</t>
  </si>
  <si>
    <t>Μήνες Υπηρεσίας σε  Τμήμα (Αναπλήρωση)</t>
  </si>
  <si>
    <t>Άριστη  ξένη γλώσσα</t>
  </si>
  <si>
    <t xml:space="preserve">Άθροισμα Ομάδας α' </t>
  </si>
  <si>
    <t>Άθροισμα Ομάδας β'</t>
  </si>
  <si>
    <t xml:space="preserve">Υπόλοιπος Χρόνος Υπηρεσίας στο Δημόσιο (Μήνες) </t>
  </si>
  <si>
    <t>ΠΡΟΚΗΡΥΞΗ ΘΕΣΕΩΝ ΕΥΘΥΝΗΣ ΕΠΙΠΕΔΟΥ ΔΙΕΥΘΥΝΣΗΣ: AΠ 821/28.02.2023 (ΑΔΑ: 6Π10ΙΔ1-ΜΥ4)</t>
  </si>
  <si>
    <r>
      <t xml:space="preserve">Οριστικός πίνακας κατάταξης των υποψηφίων της Διεύθυνσης 2:                                                                                               </t>
    </r>
    <r>
      <rPr>
        <b/>
        <sz val="16"/>
        <color theme="2" tint="-0.499984740745262"/>
        <rFont val="Calibri"/>
        <family val="2"/>
        <charset val="161"/>
        <scheme val="minor"/>
      </rPr>
      <t xml:space="preserve">Παρακολούθησης και Ελέγχου Ηλεκτρονικών Επικοινωνιών      </t>
    </r>
    <r>
      <rPr>
        <b/>
        <sz val="18"/>
        <color theme="2" tint="-0.499984740745262"/>
        <rFont val="Calibri"/>
        <family val="2"/>
        <charset val="161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</si>
</sst>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7"/>
      <color theme="2" tint="-0.74999237037263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8"/>
      <color theme="2" tint="-0.499984740745262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2" tint="-0.749961851863155"/>
      <name val="Calibri"/>
      <family val="2"/>
      <charset val="161"/>
      <scheme val="minor"/>
    </font>
    <font>
      <b/>
      <sz val="12"/>
      <color theme="1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2" tint="-0.499984740745262"/>
      <name val="Calibri"/>
      <family val="2"/>
      <charset val="161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rgb="FF0070C0"/>
        <bgColor theme="5"/>
      </patternFill>
    </fill>
    <fill>
      <patternFill patternType="solid">
        <fgColor theme="5" tint="-0.249977111117893"/>
        <bgColor theme="5"/>
      </patternFill>
    </fill>
    <fill>
      <patternFill patternType="solid">
        <fgColor theme="0"/>
        <bgColor theme="5"/>
      </patternFill>
    </fill>
    <fill>
      <patternFill patternType="solid">
        <fgColor theme="2" tint="-0.24994659260841701"/>
        <bgColor theme="5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  <fill>
      <patternFill patternType="solid">
        <fgColor rgb="FF9BD4F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6">
    <xf numFmtId="0" fontId="0" fillId="0" borderId="0" xfId="0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2" fillId="8" borderId="3" xfId="0" applyFont="1" applyFill="1" applyBorder="1">
      <alignment horizontal="left" vertical="center" wrapText="1" indent="1"/>
    </xf>
    <xf numFmtId="0" fontId="0" fillId="0" borderId="4" xfId="0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65" fontId="2" fillId="7" borderId="3" xfId="7" applyFont="1" applyFill="1" applyBorder="1">
      <alignment horizontal="center" vertical="center"/>
    </xf>
    <xf numFmtId="0" fontId="2" fillId="7" borderId="3" xfId="0" applyFont="1" applyFill="1" applyBorder="1">
      <alignment horizontal="left" vertical="center" wrapText="1" indent="1"/>
    </xf>
    <xf numFmtId="165" fontId="2" fillId="6" borderId="3" xfId="7" applyFont="1" applyFill="1" applyBorder="1">
      <alignment horizontal="center" vertical="center"/>
    </xf>
    <xf numFmtId="0" fontId="2" fillId="6" borderId="3" xfId="0" applyFont="1" applyFill="1" applyBorder="1">
      <alignment horizontal="left" vertical="center" wrapText="1" indent="1"/>
    </xf>
    <xf numFmtId="165" fontId="2" fillId="0" borderId="3" xfId="7" applyFont="1" applyFill="1" applyBorder="1">
      <alignment horizontal="center" vertical="center"/>
    </xf>
    <xf numFmtId="0" fontId="2" fillId="0" borderId="3" xfId="0" applyFont="1" applyFill="1" applyBorder="1">
      <alignment horizontal="left" vertical="center" wrapText="1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0" fillId="2" borderId="0" xfId="0" applyFill="1">
      <alignment horizontal="left" vertical="center" wrapText="1" indent="1"/>
    </xf>
    <xf numFmtId="0" fontId="1" fillId="11" borderId="3" xfId="17" applyFont="1" applyFill="1" applyBorder="1" applyAlignment="1" applyProtection="1">
      <alignment horizontal="center" vertical="center" wrapText="1"/>
      <protection locked="0"/>
    </xf>
    <xf numFmtId="0" fontId="1" fillId="14" borderId="3" xfId="17" applyFont="1" applyFill="1" applyBorder="1" applyAlignment="1">
      <alignment horizontal="center" vertical="center" wrapText="1"/>
    </xf>
    <xf numFmtId="0" fontId="17" fillId="12" borderId="3" xfId="17" applyFont="1" applyFill="1" applyBorder="1" applyAlignment="1" applyProtection="1">
      <alignment horizontal="center" vertical="center" wrapText="1"/>
      <protection locked="0"/>
    </xf>
    <xf numFmtId="0" fontId="17" fillId="17" borderId="3" xfId="17" applyFont="1" applyFill="1" applyBorder="1" applyAlignment="1">
      <alignment horizontal="center" vertical="center" wrapText="1"/>
    </xf>
    <xf numFmtId="2" fontId="19" fillId="13" borderId="3" xfId="0" applyNumberFormat="1" applyFont="1" applyFill="1" applyBorder="1" applyAlignment="1">
      <alignment horizontal="center" vertical="center" wrapText="1"/>
    </xf>
    <xf numFmtId="1" fontId="20" fillId="6" borderId="3" xfId="0" applyNumberFormat="1" applyFont="1" applyFill="1" applyBorder="1" applyAlignment="1">
      <alignment horizontal="center" vertical="center" wrapText="1"/>
    </xf>
    <xf numFmtId="1" fontId="21" fillId="6" borderId="3" xfId="0" applyNumberFormat="1" applyFont="1" applyFill="1" applyBorder="1" applyAlignment="1">
      <alignment horizontal="center" vertical="center" wrapText="1"/>
    </xf>
    <xf numFmtId="1" fontId="19" fillId="15" borderId="3" xfId="0" applyNumberFormat="1" applyFont="1" applyFill="1" applyBorder="1" applyAlignment="1">
      <alignment horizontal="center"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1" fontId="20" fillId="5" borderId="3" xfId="0" applyNumberFormat="1" applyFont="1" applyFill="1" applyBorder="1" applyAlignment="1">
      <alignment horizontal="center" vertical="center" wrapText="1"/>
    </xf>
    <xf numFmtId="2" fontId="19" fillId="19" borderId="3" xfId="15" applyNumberFormat="1" applyFont="1" applyFill="1" applyBorder="1">
      <alignment horizontal="center" vertical="center" wrapText="1"/>
    </xf>
    <xf numFmtId="1" fontId="20" fillId="8" borderId="3" xfId="0" applyNumberFormat="1" applyFont="1" applyFill="1" applyBorder="1" applyAlignment="1">
      <alignment horizontal="center" vertical="center" wrapText="1"/>
    </xf>
    <xf numFmtId="1" fontId="20" fillId="8" borderId="3" xfId="15" applyNumberFormat="1" applyFont="1" applyFill="1" applyBorder="1">
      <alignment horizontal="center" vertical="center" wrapText="1"/>
    </xf>
    <xf numFmtId="1" fontId="20" fillId="7" borderId="3" xfId="0" applyNumberFormat="1" applyFont="1" applyFill="1" applyBorder="1" applyAlignment="1">
      <alignment horizontal="center" vertical="center" wrapText="1"/>
    </xf>
    <xf numFmtId="0" fontId="19" fillId="13" borderId="3" xfId="0" applyFont="1" applyFill="1" applyBorder="1" applyAlignment="1">
      <alignment horizontal="center" vertical="center" wrapText="1"/>
    </xf>
    <xf numFmtId="1" fontId="20" fillId="6" borderId="3" xfId="15" applyNumberFormat="1" applyFont="1" applyFill="1" applyBorder="1">
      <alignment horizontal="center" vertical="center" wrapText="1"/>
    </xf>
    <xf numFmtId="1" fontId="19" fillId="16" borderId="3" xfId="0" applyNumberFormat="1" applyFont="1" applyFill="1" applyBorder="1" applyAlignment="1">
      <alignment horizontal="center" vertical="center" wrapText="1"/>
    </xf>
    <xf numFmtId="1" fontId="20" fillId="7" borderId="3" xfId="15" applyNumberFormat="1" applyFont="1" applyFill="1" applyBorder="1">
      <alignment horizontal="center" vertical="center" wrapText="1"/>
    </xf>
    <xf numFmtId="1" fontId="21" fillId="7" borderId="3" xfId="0" applyNumberFormat="1" applyFont="1" applyFill="1" applyBorder="1" applyAlignment="1">
      <alignment horizontal="center" vertical="center" wrapText="1"/>
    </xf>
    <xf numFmtId="1" fontId="21" fillId="7" borderId="3" xfId="0" applyNumberFormat="1" applyFont="1" applyFill="1" applyBorder="1">
      <alignment horizontal="left" vertical="center" wrapText="1" indent="1"/>
    </xf>
    <xf numFmtId="2" fontId="19" fillId="18" borderId="3" xfId="15" applyNumberFormat="1" applyFont="1" applyFill="1" applyBorder="1">
      <alignment horizontal="center" vertical="center" wrapText="1"/>
    </xf>
    <xf numFmtId="1" fontId="20" fillId="0" borderId="3" xfId="0" applyNumberFormat="1" applyFont="1" applyFill="1" applyBorder="1" applyAlignment="1">
      <alignment horizontal="center" vertical="center" wrapText="1"/>
    </xf>
    <xf numFmtId="1" fontId="20" fillId="0" borderId="3" xfId="15" applyNumberFormat="1" applyFont="1" applyFill="1" applyBorder="1">
      <alignment horizontal="center" vertical="center" wrapText="1"/>
    </xf>
    <xf numFmtId="1" fontId="21" fillId="0" borderId="3" xfId="0" applyNumberFormat="1" applyFont="1" applyFill="1" applyBorder="1" applyAlignment="1">
      <alignment horizontal="center" vertical="center" wrapText="1"/>
    </xf>
    <xf numFmtId="0" fontId="18" fillId="2" borderId="0" xfId="1" applyFont="1" applyBorder="1" applyAlignment="1">
      <alignment horizontal="left" vertical="center"/>
    </xf>
    <xf numFmtId="0" fontId="0" fillId="2" borderId="0" xfId="0" applyFill="1">
      <alignment horizontal="left" vertical="center" wrapText="1" indent="1"/>
    </xf>
    <xf numFmtId="0" fontId="13" fillId="0" borderId="5" xfId="18" applyFont="1" applyBorder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0" fillId="0" borderId="0" xfId="5" applyFont="1">
      <alignment vertical="center" wrapText="1"/>
    </xf>
    <xf numFmtId="0" fontId="12" fillId="0" borderId="0" xfId="0" applyFont="1" applyAlignment="1">
      <alignment horizontal="left" vertical="center" wrapText="1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140159</xdr:colOff>
      <xdr:row>0</xdr:row>
      <xdr:rowOff>0</xdr:rowOff>
    </xdr:from>
    <xdr:to>
      <xdr:col>9</xdr:col>
      <xdr:colOff>316105</xdr:colOff>
      <xdr:row>0</xdr:row>
      <xdr:rowOff>771526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E8525D72-E0A4-452A-A372-DF17B27A23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274"/>
        <a:stretch/>
      </xdr:blipFill>
      <xdr:spPr>
        <a:xfrm>
          <a:off x="7247274" y="0"/>
          <a:ext cx="940039" cy="771526"/>
        </a:xfrm>
        <a:prstGeom prst="rect">
          <a:avLst/>
        </a:prstGeom>
      </xdr:spPr>
    </xdr:pic>
    <xdr:clientData/>
  </xdr:twoCellAnchor>
  <xdr:twoCellAnchor editAs="oneCell">
    <xdr:from>
      <xdr:col>10</xdr:col>
      <xdr:colOff>697238</xdr:colOff>
      <xdr:row>1</xdr:row>
      <xdr:rowOff>12456</xdr:rowOff>
    </xdr:from>
    <xdr:to>
      <xdr:col>10</xdr:col>
      <xdr:colOff>918248</xdr:colOff>
      <xdr:row>1</xdr:row>
      <xdr:rowOff>324478</xdr:rowOff>
    </xdr:to>
    <xdr:sp macro="" textlink="">
      <xdr:nvSpPr>
        <xdr:cNvPr id="8" name="Εικονίδιο ατόμου" descr="Άτομο">
          <a:extLst>
            <a:ext uri="{FF2B5EF4-FFF2-40B4-BE49-F238E27FC236}">
              <a16:creationId xmlns:a16="http://schemas.microsoft.com/office/drawing/2014/main" id="{F2E269D3-42F6-40A4-8FD7-0F7284893A65}"/>
            </a:ext>
          </a:extLst>
        </xdr:cNvPr>
        <xdr:cNvSpPr>
          <a:spLocks noChangeAspect="1"/>
        </xdr:cNvSpPr>
      </xdr:nvSpPr>
      <xdr:spPr bwMode="auto">
        <a:xfrm>
          <a:off x="9301139" y="839352"/>
          <a:ext cx="221010" cy="312022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10</xdr:col>
      <xdr:colOff>330339</xdr:colOff>
      <xdr:row>1</xdr:row>
      <xdr:rowOff>336306</xdr:rowOff>
    </xdr:from>
    <xdr:to>
      <xdr:col>10</xdr:col>
      <xdr:colOff>1244739</xdr:colOff>
      <xdr:row>1</xdr:row>
      <xdr:rowOff>1250706</xdr:rowOff>
    </xdr:to>
    <xdr:pic>
      <xdr:nvPicPr>
        <xdr:cNvPr id="9" name="Γραφικό 8" descr="Ομάδα ατόμων με συμπαγές γέμισμα">
          <a:extLst>
            <a:ext uri="{FF2B5EF4-FFF2-40B4-BE49-F238E27FC236}">
              <a16:creationId xmlns:a16="http://schemas.microsoft.com/office/drawing/2014/main" id="{A87EE289-EEC4-4D12-A2F4-30FA00F9B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8934240" y="1163202"/>
          <a:ext cx="914400" cy="9144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S33"/>
  <sheetViews>
    <sheetView tabSelected="1" zoomScale="91" zoomScaleNormal="91" workbookViewId="0">
      <selection activeCell="A3" sqref="A3:K3"/>
    </sheetView>
  </sheetViews>
  <sheetFormatPr defaultRowHeight="15" x14ac:dyDescent="0.25"/>
  <cols>
    <col min="1" max="1" width="5.42578125" customWidth="1"/>
    <col min="2" max="2" width="27.140625" customWidth="1"/>
    <col min="3" max="3" width="16" style="1" customWidth="1"/>
    <col min="4" max="4" width="8.28515625" customWidth="1"/>
    <col min="5" max="5" width="14.28515625" customWidth="1"/>
    <col min="6" max="6" width="10.5703125" customWidth="1"/>
    <col min="7" max="7" width="11.85546875" customWidth="1"/>
    <col min="8" max="8" width="15.140625" customWidth="1"/>
    <col min="9" max="9" width="11.42578125" customWidth="1"/>
    <col min="10" max="10" width="11" customWidth="1"/>
    <col min="11" max="11" width="20.42578125" customWidth="1"/>
    <col min="12" max="13" width="16.85546875" customWidth="1"/>
    <col min="14" max="14" width="15.85546875" customWidth="1"/>
    <col min="15" max="15" width="14.42578125" customWidth="1"/>
    <col min="16" max="16" width="17.7109375" customWidth="1"/>
    <col min="17" max="17" width="26.140625" customWidth="1"/>
    <col min="18" max="18" width="21.5703125" customWidth="1"/>
    <col min="19" max="19" width="10" customWidth="1"/>
  </cols>
  <sheetData>
    <row r="1" spans="1:19" ht="65.25" customHeight="1" x14ac:dyDescent="0.25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00.5" customHeight="1" x14ac:dyDescent="0.25">
      <c r="A2" s="39" t="s">
        <v>25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14"/>
      <c r="N2" s="14"/>
      <c r="O2" s="14"/>
      <c r="P2" s="14"/>
      <c r="Q2" s="14"/>
      <c r="R2" s="14"/>
      <c r="S2" s="14"/>
    </row>
    <row r="3" spans="1:19" ht="72" customHeight="1" x14ac:dyDescent="0.25">
      <c r="A3" s="41" t="s">
        <v>26</v>
      </c>
      <c r="B3" s="42"/>
      <c r="C3" s="42"/>
      <c r="D3" s="42"/>
      <c r="E3" s="42"/>
      <c r="F3" s="42"/>
      <c r="G3" s="42"/>
      <c r="H3" s="42"/>
      <c r="I3" s="43"/>
      <c r="J3" s="43"/>
      <c r="K3" s="43"/>
    </row>
    <row r="4" spans="1:19" ht="98.25" customHeight="1" x14ac:dyDescent="0.25">
      <c r="A4" s="15" t="s">
        <v>7</v>
      </c>
      <c r="B4" s="15" t="s">
        <v>1</v>
      </c>
      <c r="C4" s="17" t="s">
        <v>13</v>
      </c>
      <c r="D4" s="12" t="s">
        <v>17</v>
      </c>
      <c r="E4" s="12" t="s">
        <v>8</v>
      </c>
      <c r="F4" s="12" t="s">
        <v>18</v>
      </c>
      <c r="G4" s="12" t="s">
        <v>9</v>
      </c>
      <c r="H4" s="12" t="s">
        <v>14</v>
      </c>
      <c r="I4" s="12" t="s">
        <v>21</v>
      </c>
      <c r="J4" s="16" t="s">
        <v>22</v>
      </c>
      <c r="K4" s="13" t="s">
        <v>10</v>
      </c>
      <c r="L4" s="13" t="s">
        <v>11</v>
      </c>
      <c r="M4" s="13" t="s">
        <v>19</v>
      </c>
      <c r="N4" s="13" t="s">
        <v>12</v>
      </c>
      <c r="O4" s="13" t="s">
        <v>20</v>
      </c>
      <c r="P4" s="13" t="s">
        <v>16</v>
      </c>
      <c r="Q4" s="13" t="s">
        <v>24</v>
      </c>
      <c r="R4" s="13" t="s">
        <v>15</v>
      </c>
      <c r="S4" s="18" t="s">
        <v>23</v>
      </c>
    </row>
    <row r="5" spans="1:19" ht="15" customHeight="1" x14ac:dyDescent="0.25">
      <c r="A5" s="8">
        <v>1</v>
      </c>
      <c r="B5" s="9" t="s">
        <v>2</v>
      </c>
      <c r="C5" s="19">
        <f>0.33*J5+0.33*S5</f>
        <v>450.28500000000003</v>
      </c>
      <c r="D5" s="20">
        <v>100</v>
      </c>
      <c r="E5" s="20">
        <v>200</v>
      </c>
      <c r="F5" s="20">
        <v>50</v>
      </c>
      <c r="G5" s="20">
        <v>350</v>
      </c>
      <c r="H5" s="21">
        <v>20</v>
      </c>
      <c r="I5" s="21">
        <v>50</v>
      </c>
      <c r="J5" s="22">
        <f>SUM(D5:I5)</f>
        <v>770</v>
      </c>
      <c r="K5" s="23">
        <v>0</v>
      </c>
      <c r="L5" s="23">
        <v>2</v>
      </c>
      <c r="M5" s="24"/>
      <c r="N5" s="23">
        <v>118</v>
      </c>
      <c r="O5" s="24"/>
      <c r="P5" s="23">
        <v>68</v>
      </c>
      <c r="Q5" s="23">
        <v>31</v>
      </c>
      <c r="R5" s="23">
        <v>84</v>
      </c>
      <c r="S5" s="25">
        <f t="shared" ref="S5:S7" si="0">K5*5.5+L5*4+M5*4+N5*3+O5*3*0.85+(P5+Q5)*1.5+R5*1</f>
        <v>594.5</v>
      </c>
    </row>
    <row r="6" spans="1:19" ht="15.75" customHeight="1" x14ac:dyDescent="0.25">
      <c r="A6" s="6">
        <f>A5+1</f>
        <v>2</v>
      </c>
      <c r="B6" s="2" t="s">
        <v>3</v>
      </c>
      <c r="C6" s="19">
        <f>0.33*J6+0.33*S6</f>
        <v>435.93000000000006</v>
      </c>
      <c r="D6" s="26">
        <v>100</v>
      </c>
      <c r="E6" s="27"/>
      <c r="F6" s="28">
        <v>150</v>
      </c>
      <c r="G6" s="28">
        <v>350</v>
      </c>
      <c r="H6" s="26">
        <v>20</v>
      </c>
      <c r="I6" s="26">
        <v>50</v>
      </c>
      <c r="J6" s="22">
        <f>SUM(D6:I6)</f>
        <v>670</v>
      </c>
      <c r="K6" s="26">
        <v>0</v>
      </c>
      <c r="L6" s="26">
        <v>49</v>
      </c>
      <c r="M6" s="28">
        <v>11</v>
      </c>
      <c r="N6" s="26">
        <v>60</v>
      </c>
      <c r="O6" s="28"/>
      <c r="P6" s="26">
        <v>67</v>
      </c>
      <c r="Q6" s="26">
        <v>31</v>
      </c>
      <c r="R6" s="26">
        <v>84</v>
      </c>
      <c r="S6" s="25">
        <f t="shared" si="0"/>
        <v>651</v>
      </c>
    </row>
    <row r="7" spans="1:19" ht="15.75" customHeight="1" x14ac:dyDescent="0.25">
      <c r="A7" s="8">
        <f>A6+1</f>
        <v>3</v>
      </c>
      <c r="B7" s="9" t="s">
        <v>6</v>
      </c>
      <c r="C7" s="29">
        <f>0.33*J7+0.33*S7</f>
        <v>419.76</v>
      </c>
      <c r="D7" s="20">
        <v>100</v>
      </c>
      <c r="E7" s="30">
        <v>200</v>
      </c>
      <c r="F7" s="30"/>
      <c r="G7" s="30">
        <v>350</v>
      </c>
      <c r="H7" s="20">
        <v>20</v>
      </c>
      <c r="I7" s="20">
        <v>50</v>
      </c>
      <c r="J7" s="31">
        <f>SUM(D7:I7)</f>
        <v>720</v>
      </c>
      <c r="K7" s="24">
        <v>0</v>
      </c>
      <c r="L7" s="24">
        <v>0</v>
      </c>
      <c r="M7" s="24"/>
      <c r="N7" s="24">
        <v>120</v>
      </c>
      <c r="O7" s="24"/>
      <c r="P7" s="24">
        <v>68</v>
      </c>
      <c r="Q7" s="24">
        <v>60</v>
      </c>
      <c r="R7" s="24">
        <v>0</v>
      </c>
      <c r="S7" s="25">
        <f t="shared" si="0"/>
        <v>552</v>
      </c>
    </row>
    <row r="8" spans="1:19" ht="15.75" x14ac:dyDescent="0.25">
      <c r="A8" s="6">
        <f>A7+1</f>
        <v>4</v>
      </c>
      <c r="B8" s="7" t="s">
        <v>5</v>
      </c>
      <c r="C8" s="19">
        <f>0.33*J8+0.33*S8</f>
        <v>395.505</v>
      </c>
      <c r="D8" s="28">
        <v>100</v>
      </c>
      <c r="E8" s="32">
        <v>200</v>
      </c>
      <c r="F8" s="32">
        <v>50</v>
      </c>
      <c r="G8" s="32">
        <v>350</v>
      </c>
      <c r="H8" s="33"/>
      <c r="I8" s="33">
        <v>50</v>
      </c>
      <c r="J8" s="22">
        <f>SUM(D8:I8)</f>
        <v>750</v>
      </c>
      <c r="K8" s="28">
        <v>24</v>
      </c>
      <c r="L8" s="28">
        <v>3</v>
      </c>
      <c r="M8" s="34"/>
      <c r="N8" s="28">
        <v>1</v>
      </c>
      <c r="O8" s="34"/>
      <c r="P8" s="28">
        <v>0</v>
      </c>
      <c r="Q8" s="28">
        <v>145</v>
      </c>
      <c r="R8" s="28">
        <v>84</v>
      </c>
      <c r="S8" s="35">
        <f>K8*5.5+L8*4+N8*3+Q8*1.5+R8*1</f>
        <v>448.5</v>
      </c>
    </row>
    <row r="9" spans="1:19" ht="15.75" customHeight="1" x14ac:dyDescent="0.25">
      <c r="A9" s="10">
        <f>A8+1</f>
        <v>5</v>
      </c>
      <c r="B9" s="11" t="s">
        <v>4</v>
      </c>
      <c r="C9" s="19">
        <f>0.33*J9+0.33*S9</f>
        <v>306.27300000000002</v>
      </c>
      <c r="D9" s="36">
        <v>100</v>
      </c>
      <c r="E9" s="37">
        <v>200</v>
      </c>
      <c r="F9" s="37">
        <v>50</v>
      </c>
      <c r="G9" s="37"/>
      <c r="H9" s="38">
        <v>20</v>
      </c>
      <c r="I9" s="38">
        <v>100</v>
      </c>
      <c r="J9" s="31">
        <f>SUM(D9:I9)</f>
        <v>470</v>
      </c>
      <c r="K9" s="36">
        <v>0</v>
      </c>
      <c r="L9" s="36">
        <v>0</v>
      </c>
      <c r="M9" s="36"/>
      <c r="N9" s="36">
        <v>8</v>
      </c>
      <c r="O9" s="36">
        <v>112</v>
      </c>
      <c r="P9" s="36">
        <v>1</v>
      </c>
      <c r="Q9" s="36">
        <v>42</v>
      </c>
      <c r="R9" s="36">
        <v>84</v>
      </c>
      <c r="S9" s="25">
        <f>K9*5.5+L9*4+M9*4+N9*3+O9*3*0.85+(P9+Q9)*1.5+R9*1</f>
        <v>458.09999999999997</v>
      </c>
    </row>
    <row r="10" spans="1:19" x14ac:dyDescent="0.25">
      <c r="A10" s="3"/>
      <c r="B10" s="3"/>
      <c r="D10" s="3"/>
      <c r="E10" s="3"/>
      <c r="F10" s="3"/>
      <c r="G10" s="3"/>
      <c r="H10" s="3"/>
      <c r="I10" s="3"/>
      <c r="J10" s="3"/>
    </row>
    <row r="11" spans="1:19" ht="15" customHeight="1" x14ac:dyDescent="0.25">
      <c r="A11" s="4"/>
      <c r="B11" s="4"/>
      <c r="D11" s="4"/>
      <c r="E11" s="4"/>
      <c r="F11" s="4"/>
      <c r="G11" s="4"/>
      <c r="H11" s="4"/>
      <c r="I11" s="4"/>
      <c r="K11" s="5"/>
      <c r="L11" s="5"/>
      <c r="M11" s="5"/>
      <c r="N11" s="5"/>
      <c r="O11" s="5"/>
      <c r="P11" s="5"/>
      <c r="Q11" s="5"/>
      <c r="R11" s="5"/>
      <c r="S11" s="5"/>
    </row>
    <row r="12" spans="1:19" x14ac:dyDescent="0.25">
      <c r="A12" s="4"/>
      <c r="B12" s="4"/>
      <c r="D12" s="4"/>
      <c r="E12" s="4"/>
      <c r="F12" s="4"/>
      <c r="G12" s="4"/>
      <c r="H12" s="4"/>
      <c r="I12" s="4"/>
      <c r="K12" s="5"/>
      <c r="L12" s="5"/>
      <c r="M12" s="5"/>
      <c r="N12" s="5"/>
      <c r="O12" s="5"/>
      <c r="P12" s="5"/>
      <c r="Q12" s="5"/>
      <c r="R12" s="5"/>
      <c r="S12" s="5"/>
    </row>
    <row r="13" spans="1:19" x14ac:dyDescent="0.25">
      <c r="A13" s="4"/>
      <c r="B13" s="4"/>
      <c r="D13" s="4"/>
      <c r="E13" s="4"/>
      <c r="F13" s="4"/>
      <c r="G13" s="4"/>
      <c r="H13" s="4"/>
      <c r="I13" s="4"/>
      <c r="K13" s="5"/>
      <c r="L13" s="5"/>
      <c r="M13" s="5"/>
      <c r="N13" s="5"/>
      <c r="O13" s="5"/>
      <c r="P13" s="5"/>
      <c r="Q13" s="5"/>
      <c r="R13" s="5"/>
      <c r="S13" s="5"/>
    </row>
    <row r="14" spans="1:19" x14ac:dyDescent="0.25">
      <c r="A14" s="4"/>
      <c r="B14" s="4"/>
      <c r="D14" s="4"/>
      <c r="E14" s="4"/>
      <c r="F14" s="4"/>
      <c r="G14" s="4"/>
      <c r="H14" s="4"/>
      <c r="I14" s="4"/>
      <c r="K14" s="5"/>
      <c r="L14" s="5"/>
      <c r="M14" s="5"/>
      <c r="N14" s="5"/>
      <c r="O14" s="5"/>
      <c r="P14" s="5"/>
      <c r="Q14" s="5"/>
      <c r="R14" s="5"/>
      <c r="S14" s="5"/>
    </row>
    <row r="15" spans="1:19" x14ac:dyDescent="0.25">
      <c r="A15" s="4"/>
      <c r="B15" s="4"/>
      <c r="D15" s="4"/>
      <c r="E15" s="4"/>
      <c r="F15" s="4"/>
      <c r="G15" s="4"/>
      <c r="H15" s="4"/>
      <c r="I15" s="4"/>
      <c r="K15" s="5"/>
      <c r="L15" s="5"/>
      <c r="M15" s="5"/>
      <c r="N15" s="5"/>
      <c r="O15" s="5"/>
      <c r="P15" s="5"/>
      <c r="Q15" s="5"/>
      <c r="R15" s="5"/>
      <c r="S15" s="5"/>
    </row>
    <row r="16" spans="1:19" x14ac:dyDescent="0.25">
      <c r="A16" s="4"/>
      <c r="B16" s="4"/>
      <c r="D16" s="4"/>
      <c r="E16" s="4"/>
      <c r="F16" s="4"/>
      <c r="G16" s="4"/>
      <c r="H16" s="4"/>
      <c r="I16" s="4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4"/>
      <c r="B17" s="4"/>
      <c r="D17" s="4"/>
      <c r="E17" s="4"/>
      <c r="F17" s="4"/>
      <c r="G17" s="4"/>
      <c r="H17" s="4"/>
      <c r="I17" s="4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4"/>
      <c r="B18" s="4"/>
      <c r="D18" s="4"/>
      <c r="E18" s="4"/>
      <c r="F18" s="4"/>
      <c r="G18" s="4"/>
      <c r="H18" s="4"/>
      <c r="I18" s="4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4"/>
      <c r="B19" s="4"/>
      <c r="D19" s="4"/>
      <c r="E19" s="4"/>
      <c r="F19" s="4"/>
      <c r="G19" s="4"/>
      <c r="H19" s="4"/>
      <c r="I19" s="4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4"/>
      <c r="B20" s="4"/>
      <c r="D20" s="4"/>
      <c r="E20" s="4"/>
      <c r="F20" s="4"/>
      <c r="G20" s="4"/>
      <c r="H20" s="4"/>
      <c r="I20" s="4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A21" s="4"/>
      <c r="B21" s="4"/>
      <c r="D21" s="4"/>
      <c r="E21" s="4"/>
      <c r="F21" s="4"/>
      <c r="G21" s="4"/>
      <c r="H21" s="4"/>
      <c r="I21" s="4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5">
      <c r="A22" s="4"/>
      <c r="B22" s="4"/>
      <c r="D22" s="4"/>
      <c r="E22" s="4"/>
      <c r="F22" s="4"/>
      <c r="G22" s="4"/>
      <c r="H22" s="4"/>
      <c r="I22" s="4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4"/>
      <c r="B23" s="4"/>
      <c r="D23" s="4"/>
      <c r="E23" s="4"/>
      <c r="F23" s="4"/>
      <c r="G23" s="4"/>
      <c r="H23" s="4"/>
      <c r="I23" s="4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4"/>
      <c r="B24" s="4"/>
      <c r="D24" s="4"/>
      <c r="E24" s="4"/>
      <c r="F24" s="4"/>
      <c r="G24" s="4"/>
      <c r="H24" s="4"/>
      <c r="I24" s="4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5">
      <c r="A25" s="4"/>
      <c r="B25" s="4"/>
      <c r="D25" s="4"/>
      <c r="E25" s="4"/>
      <c r="F25" s="4"/>
      <c r="G25" s="4"/>
      <c r="H25" s="4"/>
      <c r="I25" s="4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5">
      <c r="A26" s="4"/>
      <c r="B26" s="4"/>
      <c r="D26" s="4"/>
      <c r="E26" s="4"/>
      <c r="F26" s="4"/>
      <c r="G26" s="4"/>
      <c r="H26" s="4"/>
      <c r="I26" s="4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5">
      <c r="A27" s="4"/>
      <c r="B27" s="4"/>
      <c r="D27" s="4"/>
      <c r="E27" s="4"/>
      <c r="F27" s="4"/>
      <c r="G27" s="4"/>
      <c r="H27" s="4"/>
      <c r="I27" s="4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5">
      <c r="A28" s="4"/>
      <c r="B28" s="4"/>
      <c r="D28" s="4"/>
      <c r="E28" s="4"/>
      <c r="F28" s="4"/>
      <c r="G28" s="4"/>
      <c r="H28" s="4"/>
      <c r="I28" s="4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5">
      <c r="A29" s="4"/>
      <c r="B29" s="4"/>
      <c r="D29" s="4"/>
      <c r="E29" s="4"/>
      <c r="F29" s="4"/>
      <c r="G29" s="4"/>
      <c r="H29" s="4"/>
      <c r="I29" s="4"/>
      <c r="K29" s="5"/>
      <c r="L29" s="5"/>
      <c r="M29" s="5"/>
      <c r="N29" s="5"/>
      <c r="O29" s="5"/>
      <c r="P29" s="5"/>
      <c r="Q29" s="5"/>
      <c r="R29" s="5"/>
      <c r="S29" s="5"/>
    </row>
    <row r="30" spans="1:19" ht="6.75" customHeight="1" x14ac:dyDescent="0.25">
      <c r="A30" s="4"/>
      <c r="B30" s="4"/>
      <c r="D30" s="4"/>
      <c r="E30" s="4"/>
      <c r="F30" s="4"/>
      <c r="G30" s="4"/>
      <c r="H30" s="4"/>
      <c r="I30" s="4"/>
      <c r="K30" s="5"/>
      <c r="L30" s="5"/>
      <c r="M30" s="5"/>
      <c r="N30" s="5"/>
      <c r="O30" s="5"/>
      <c r="P30" s="5"/>
      <c r="Q30" s="5"/>
      <c r="R30" s="5"/>
      <c r="S30" s="5"/>
    </row>
    <row r="31" spans="1:19" ht="15" hidden="1" customHeight="1" x14ac:dyDescent="0.25">
      <c r="A31" s="4"/>
      <c r="B31" s="4"/>
      <c r="D31" s="4"/>
      <c r="E31" s="4"/>
      <c r="F31" s="4"/>
      <c r="G31" s="4"/>
      <c r="H31" s="4"/>
      <c r="I31" s="4"/>
    </row>
    <row r="32" spans="1:19" ht="15" hidden="1" customHeight="1" x14ac:dyDescent="0.25">
      <c r="A32" s="4"/>
      <c r="B32" s="4"/>
      <c r="D32" s="4"/>
      <c r="E32" s="4"/>
      <c r="F32" s="4"/>
      <c r="G32" s="4"/>
      <c r="H32" s="4"/>
      <c r="I32" s="4"/>
    </row>
    <row r="33" spans="1:9" ht="15" hidden="1" customHeight="1" x14ac:dyDescent="0.25">
      <c r="A33" s="4"/>
      <c r="B33" s="4"/>
      <c r="D33" s="4"/>
      <c r="E33" s="4"/>
      <c r="F33" s="4"/>
      <c r="G33" s="4"/>
      <c r="H33" s="4"/>
      <c r="I33" s="4"/>
    </row>
  </sheetData>
  <sortState xmlns:xlrd2="http://schemas.microsoft.com/office/spreadsheetml/2017/richdata2" ref="A5:S30">
    <sortCondition descending="1" ref="C4:C33"/>
  </sortState>
  <dataConsolidate/>
  <mergeCells count="3">
    <mergeCell ref="A2:L2"/>
    <mergeCell ref="A3:K3"/>
    <mergeCell ref="A1:S1"/>
  </mergeCells>
  <dataValidations xWindow="235" yWindow="473" count="4"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6:A9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B9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G5:G9" xr:uid="{4F8434F9-8289-4904-AC94-803861C0E801}">
      <formula1>"Ναι, Όχι"</formula1>
    </dataValidation>
    <dataValidation allowBlank="1" showErrorMessage="1" sqref="A2:A5 B4:S4" xr:uid="{70DAA6AC-866B-4158-9975-5780857807A2}"/>
  </dataValidations>
  <pageMargins left="0.25" right="0.25" top="0.75" bottom="0.75" header="0.3" footer="0.3"/>
  <pageSetup paperSize="9" scale="49" orientation="landscape" r:id="rId1"/>
  <ignoredErrors>
    <ignoredError sqref="S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3" ma:contentTypeDescription="Create a new document." ma:contentTypeScope="" ma:versionID="f0447e97ac2b5957deff09e65129963e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36cd3353173f4076284a893b06536f3f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E91121-E6AD-4D1C-8597-BE499FAC07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73DF6E-5502-490A-BA81-3BBFDE2C66BA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3eaba282-294a-4113-ad3c-947fbf6ad92b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2024-06-05T06:09:29Z</cp:lastPrinted>
  <dcterms:created xsi:type="dcterms:W3CDTF">2017-07-30T14:13:04Z</dcterms:created>
  <dcterms:modified xsi:type="dcterms:W3CDTF">2024-06-05T06:09:30Z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